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<sst xmlns="http://schemas.openxmlformats.org/spreadsheetml/2006/main" count="78" uniqueCount="74">
  <si>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с января 2012</t>
  </si>
  <si>
    <t>наименование</t>
  </si>
  <si>
    <t>оклад</t>
  </si>
  <si>
    <t>звание</t>
  </si>
  <si>
    <t>Начислено:</t>
  </si>
  <si>
    <t>от 2 до 5 лет</t>
  </si>
  <si>
    <t>от 5 до 10 лет</t>
  </si>
  <si>
    <t>от 10 до 15 лет</t>
  </si>
  <si>
    <t>от 15 до 20 лет</t>
  </si>
  <si>
    <t>от 20 до 25 лет</t>
  </si>
  <si>
    <t>от 25 лет и более</t>
  </si>
  <si>
    <t xml:space="preserve">за квалификационное звание </t>
  </si>
  <si>
    <t>специалист 3 класса</t>
  </si>
  <si>
    <t>специалист 2 класса</t>
  </si>
  <si>
    <t>специалист 1 класса</t>
  </si>
  <si>
    <t>мастер класс (высшее звание)</t>
  </si>
  <si>
    <t>специальное звание</t>
  </si>
  <si>
    <t>специальное  звание</t>
  </si>
  <si>
    <t>полковник: полиции, внутренней службы, юстиции</t>
  </si>
  <si>
    <t>майор: полиции, внутренней службы, юстиции</t>
  </si>
  <si>
    <t>капитан: полиции, внутренней службы, юстиции</t>
  </si>
  <si>
    <t>ст.лейтенант: полиции, внутренней службы, юстиции</t>
  </si>
  <si>
    <t>лейтенант: полиции, внутренней службы, юстиции</t>
  </si>
  <si>
    <t>мл.лейтенант: полиции, внутренней службы, юстиции</t>
  </si>
  <si>
    <t>старший прапорщик: полиции, внутренней службы, юстиции</t>
  </si>
  <si>
    <t xml:space="preserve"> прапорщик: полиции, внутренней службы, юстиции</t>
  </si>
  <si>
    <t>старшина: полиции, внутренней службы, юстиции</t>
  </si>
  <si>
    <t>старший сержант: полиции, внутренней службы, юстиции</t>
  </si>
  <si>
    <t xml:space="preserve"> сержант: полиции, внутренней службы, юстиции</t>
  </si>
  <si>
    <t xml:space="preserve"> мл. сержант: полиции, внутренней службы, юстиции</t>
  </si>
  <si>
    <t>рядовой: полиции, внутренней службы, юстиции</t>
  </si>
  <si>
    <t>наименование типовой должности</t>
  </si>
  <si>
    <t>территориальные органы</t>
  </si>
  <si>
    <t>отдаленность</t>
  </si>
  <si>
    <t>На руки:</t>
  </si>
  <si>
    <t>НДФЛ 13%</t>
  </si>
  <si>
    <t>подполковник: полиции, внутренней службы, юстиции</t>
  </si>
  <si>
    <t xml:space="preserve">начальник отдела </t>
  </si>
  <si>
    <t>начальник штаба, тыла</t>
  </si>
  <si>
    <t xml:space="preserve">заместитель начальника отдела </t>
  </si>
  <si>
    <t>заместитель начальника полиции</t>
  </si>
  <si>
    <r>
      <rPr>
        <b/>
        <sz val="10"/>
        <color indexed="8"/>
        <rFont val="Calibri"/>
        <family val="2"/>
      </rPr>
      <t>старший:</t>
    </r>
    <r>
      <rPr>
        <sz val="10"/>
        <color indexed="8"/>
        <rFont val="Calibri"/>
        <family val="2"/>
      </rPr>
      <t xml:space="preserve"> следователь, опер, эксперт, инспектор</t>
    </r>
  </si>
  <si>
    <t>следователь, опер, эксперт, инспектор</t>
  </si>
  <si>
    <t>повыш опасность (п. 6.7 ЗоСГ)</t>
  </si>
  <si>
    <t>выслуга (п. 6.1. ЗоСГ)</t>
  </si>
  <si>
    <t xml:space="preserve">работа с гостайной (п. 6.4. ЗоСГ) </t>
  </si>
  <si>
    <t>особые условия (п. 6.3. ЗоСГ)</t>
  </si>
  <si>
    <t>районный коэффициент (п. 6.8 ЗоСГ)</t>
  </si>
  <si>
    <t>Премия за добросовестное выполнение служебных обязанностей (п. 6.5 ЗоСГ)</t>
  </si>
  <si>
    <t>Таблица с автоматическим расчетом заработной платы</t>
  </si>
  <si>
    <t>Для справки</t>
  </si>
  <si>
    <t>Начальник отдела (кроме поименованного)</t>
  </si>
  <si>
    <t>Заместитель начальника: отдела (кроме поименованного), начальник отделения (самостоятельного)</t>
  </si>
  <si>
    <t>Начальник отделения (кроме поименованного), главный эксперт</t>
  </si>
  <si>
    <t>Начальник управления (кроме поименованного), отдела (самостоятельного)</t>
  </si>
  <si>
    <t>Заместитель начальника: управления (кроме поименованного), отдела (самостоятельного)</t>
  </si>
  <si>
    <t>Старший: оперуполномоченный, дознаватель, эксперт, инспектор, специалист, специалист-ревизор</t>
  </si>
  <si>
    <t xml:space="preserve">Оперуполномоченный, дознаватель, эксперт, инспектор, специалист, специалист-ревизор </t>
  </si>
  <si>
    <t>1) ежемесячная надбавка к окладу денежного содержания за стаж службы (выслугу лет);</t>
  </si>
  <si>
    <t>2) ежемесячная надбавка к должностному окладу за квалификационное звание;</t>
  </si>
  <si>
    <t>3) ежемесячная надбавка к должностному окладу за особые условия службы;</t>
  </si>
  <si>
    <t>4) ежемесячная надбавка к должностному окладу за работу со сведениями, составляющими государственную тайну;</t>
  </si>
  <si>
    <t>5) премии за добросовестное выполнение служебных обязанностей;</t>
  </si>
  <si>
    <t>6) поощрительные выплаты за особые достижения в службе;</t>
  </si>
  <si>
    <t>7) надбавка к должностному окладу за выполнение задач, связанных с повышенной опасностью для жизни и здоровья в мирное время;</t>
  </si>
  <si>
    <t>Квалификация (п. 6.2. ЗоСГ)</t>
  </si>
  <si>
    <t>8) коэффициенты (районные, за службу в высокогорных районах, за службу в пустынных и безводных местностях) и процентные надбавки, предусмотренные законодательством РФ</t>
  </si>
  <si>
    <t>надбавка за выслугу лет
 (п. 6.1. ЗоСГ):</t>
  </si>
  <si>
    <t>Для справки (п. 6.2. ЗоСГ)</t>
  </si>
  <si>
    <t>надбавки по ЗоСГ  (247-ФЗ)</t>
  </si>
  <si>
    <t>Скопируйте себе на компьютер и подставьте свои данные в ячейки зеленого цвета</t>
  </si>
  <si>
    <t>менее 2,5</t>
  </si>
  <si>
    <t>более 2,5</t>
  </si>
  <si>
    <t>УМВД по региону (млн жителей)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</si>
</sst>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Arial Cyr"/>
      <family val="0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164" fontId="3" fillId="0" borderId="13" xfId="52" applyNumberFormat="1" applyBorder="1" applyAlignment="1">
      <alignment/>
      <protection/>
    </xf>
    <xf numFmtId="0" fontId="3" fillId="0" borderId="13" xfId="52" applyNumberFormat="1" applyBorder="1" applyAlignment="1">
      <alignment/>
      <protection/>
    </xf>
    <xf numFmtId="0" fontId="3" fillId="0" borderId="14" xfId="52" applyNumberFormat="1" applyBorder="1" applyAlignment="1">
      <alignment/>
      <protection/>
    </xf>
    <xf numFmtId="0" fontId="4" fillId="0" borderId="15" xfId="52" applyNumberFormat="1" applyFont="1" applyBorder="1" applyAlignment="1">
      <alignment/>
      <protection/>
    </xf>
    <xf numFmtId="0" fontId="4" fillId="0" borderId="16" xfId="52" applyFont="1" applyBorder="1">
      <alignment/>
      <protection/>
    </xf>
    <xf numFmtId="4" fontId="5" fillId="0" borderId="17" xfId="52" applyNumberFormat="1" applyFont="1" applyBorder="1" applyAlignment="1">
      <alignment/>
      <protection/>
    </xf>
    <xf numFmtId="4" fontId="2" fillId="0" borderId="10" xfId="0" applyNumberFormat="1" applyFont="1" applyBorder="1" applyAlignment="1">
      <alignment/>
    </xf>
    <xf numFmtId="0" fontId="4" fillId="0" borderId="11" xfId="52" applyFont="1" applyBorder="1" applyAlignment="1">
      <alignment horizontal="center"/>
      <protection/>
    </xf>
    <xf numFmtId="0" fontId="3" fillId="0" borderId="18" xfId="52" applyFont="1" applyBorder="1" applyAlignment="1">
      <alignment horizontal="left"/>
      <protection/>
    </xf>
    <xf numFmtId="0" fontId="3" fillId="0" borderId="19" xfId="52" applyFont="1" applyBorder="1" applyAlignment="1">
      <alignment horizontal="left"/>
      <protection/>
    </xf>
    <xf numFmtId="0" fontId="4" fillId="0" borderId="20" xfId="52" applyFont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4" fillId="0" borderId="19" xfId="52" applyFont="1" applyBorder="1" applyAlignment="1">
      <alignment horizontal="left" wrapText="1"/>
      <protection/>
    </xf>
    <xf numFmtId="4" fontId="3" fillId="0" borderId="14" xfId="52" applyNumberFormat="1" applyBorder="1" applyAlignment="1">
      <alignment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9" fontId="0" fillId="33" borderId="19" xfId="0" applyNumberForma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9" fontId="0" fillId="33" borderId="20" xfId="0" applyNumberFormat="1" applyFill="1" applyBorder="1" applyAlignment="1">
      <alignment horizontal="center"/>
    </xf>
    <xf numFmtId="0" fontId="0" fillId="33" borderId="23" xfId="0" applyFill="1" applyBorder="1" applyAlignment="1">
      <alignment/>
    </xf>
    <xf numFmtId="9" fontId="0" fillId="33" borderId="24" xfId="0" applyNumberForma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4" fontId="0" fillId="33" borderId="0" xfId="0" applyNumberFormat="1" applyFill="1" applyBorder="1" applyAlignment="1">
      <alignment wrapText="1"/>
    </xf>
    <xf numFmtId="0" fontId="7" fillId="33" borderId="27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wrapText="1"/>
    </xf>
    <xf numFmtId="164" fontId="11" fillId="33" borderId="20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164" fontId="8" fillId="33" borderId="28" xfId="0" applyNumberFormat="1" applyFont="1" applyFill="1" applyBorder="1" applyAlignment="1">
      <alignment horizontal="center" wrapText="1"/>
    </xf>
    <xf numFmtId="0" fontId="8" fillId="33" borderId="23" xfId="0" applyFont="1" applyFill="1" applyBorder="1" applyAlignment="1">
      <alignment wrapText="1"/>
    </xf>
    <xf numFmtId="164" fontId="8" fillId="33" borderId="29" xfId="0" applyNumberFormat="1" applyFont="1" applyFill="1" applyBorder="1" applyAlignment="1">
      <alignment horizontal="center" wrapText="1"/>
    </xf>
    <xf numFmtId="164" fontId="9" fillId="34" borderId="13" xfId="52" applyNumberFormat="1" applyFont="1" applyFill="1" applyBorder="1" applyAlignment="1">
      <alignment/>
      <protection/>
    </xf>
    <xf numFmtId="0" fontId="4" fillId="34" borderId="18" xfId="52" applyFont="1" applyFill="1" applyBorder="1" applyAlignment="1">
      <alignment horizontal="left"/>
      <protection/>
    </xf>
    <xf numFmtId="10" fontId="9" fillId="34" borderId="11" xfId="52" applyNumberFormat="1" applyFont="1" applyFill="1" applyBorder="1" applyAlignment="1">
      <alignment/>
      <protection/>
    </xf>
    <xf numFmtId="0" fontId="4" fillId="34" borderId="12" xfId="52" applyFont="1" applyFill="1" applyBorder="1" applyAlignment="1">
      <alignment horizontal="left"/>
      <protection/>
    </xf>
    <xf numFmtId="164" fontId="9" fillId="34" borderId="11" xfId="52" applyNumberFormat="1" applyFont="1" applyFill="1" applyBorder="1" applyAlignment="1">
      <alignment/>
      <protection/>
    </xf>
    <xf numFmtId="0" fontId="4" fillId="34" borderId="12" xfId="52" applyFont="1" applyFill="1" applyBorder="1" applyAlignment="1">
      <alignment horizontal="left" wrapText="1"/>
      <protection/>
    </xf>
    <xf numFmtId="9" fontId="9" fillId="34" borderId="11" xfId="52" applyNumberFormat="1" applyFont="1" applyFill="1" applyBorder="1" applyAlignment="1">
      <alignment/>
      <protection/>
    </xf>
    <xf numFmtId="0" fontId="4" fillId="34" borderId="11" xfId="52" applyFont="1" applyFill="1" applyBorder="1" applyAlignment="1">
      <alignment horizontal="left" wrapText="1"/>
      <protection/>
    </xf>
    <xf numFmtId="9" fontId="9" fillId="34" borderId="30" xfId="52" applyNumberFormat="1" applyFont="1" applyFill="1" applyBorder="1" applyAlignment="1">
      <alignment/>
      <protection/>
    </xf>
    <xf numFmtId="0" fontId="4" fillId="34" borderId="31" xfId="52" applyFont="1" applyFill="1" applyBorder="1" applyAlignment="1">
      <alignment horizontal="left"/>
      <protection/>
    </xf>
    <xf numFmtId="165" fontId="11" fillId="33" borderId="19" xfId="0" applyNumberFormat="1" applyFont="1" applyFill="1" applyBorder="1" applyAlignment="1">
      <alignment horizontal="center"/>
    </xf>
    <xf numFmtId="165" fontId="11" fillId="33" borderId="20" xfId="0" applyNumberFormat="1" applyFont="1" applyFill="1" applyBorder="1" applyAlignment="1">
      <alignment horizontal="center"/>
    </xf>
    <xf numFmtId="165" fontId="11" fillId="33" borderId="32" xfId="0" applyNumberFormat="1" applyFont="1" applyFill="1" applyBorder="1" applyAlignment="1">
      <alignment horizontal="center"/>
    </xf>
    <xf numFmtId="165" fontId="8" fillId="33" borderId="28" xfId="0" applyNumberFormat="1" applyFont="1" applyFill="1" applyBorder="1" applyAlignment="1">
      <alignment horizontal="center" wrapText="1"/>
    </xf>
    <xf numFmtId="165" fontId="8" fillId="33" borderId="29" xfId="0" applyNumberFormat="1" applyFont="1" applyFill="1" applyBorder="1" applyAlignment="1">
      <alignment horizontal="center" wrapText="1"/>
    </xf>
    <xf numFmtId="165" fontId="8" fillId="33" borderId="22" xfId="0" applyNumberFormat="1" applyFont="1" applyFill="1" applyBorder="1" applyAlignment="1">
      <alignment horizontal="center"/>
    </xf>
    <xf numFmtId="165" fontId="12" fillId="33" borderId="19" xfId="0" applyNumberFormat="1" applyFont="1" applyFill="1" applyBorder="1" applyAlignment="1">
      <alignment horizontal="center"/>
    </xf>
    <xf numFmtId="165" fontId="8" fillId="33" borderId="33" xfId="0" applyNumberFormat="1" applyFont="1" applyFill="1" applyBorder="1" applyAlignment="1">
      <alignment horizontal="center"/>
    </xf>
    <xf numFmtId="165" fontId="12" fillId="33" borderId="20" xfId="0" applyNumberFormat="1" applyFont="1" applyFill="1" applyBorder="1" applyAlignment="1">
      <alignment horizontal="center"/>
    </xf>
    <xf numFmtId="165" fontId="8" fillId="33" borderId="28" xfId="0" applyNumberFormat="1" applyFont="1" applyFill="1" applyBorder="1" applyAlignment="1">
      <alignment horizontal="center"/>
    </xf>
    <xf numFmtId="165" fontId="12" fillId="33" borderId="16" xfId="0" applyNumberFormat="1" applyFont="1" applyFill="1" applyBorder="1" applyAlignment="1">
      <alignment horizontal="center"/>
    </xf>
    <xf numFmtId="0" fontId="0" fillId="33" borderId="33" xfId="0" applyFill="1" applyBorder="1" applyAlignment="1">
      <alignment/>
    </xf>
    <xf numFmtId="10" fontId="0" fillId="33" borderId="33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3" xfId="0" applyFont="1" applyFill="1" applyBorder="1" applyAlignment="1">
      <alignment/>
    </xf>
    <xf numFmtId="0" fontId="10" fillId="33" borderId="34" xfId="0" applyFont="1" applyFill="1" applyBorder="1" applyAlignment="1">
      <alignment horizontal="center" wrapText="1"/>
    </xf>
    <xf numFmtId="165" fontId="2" fillId="33" borderId="22" xfId="0" applyNumberFormat="1" applyFont="1" applyFill="1" applyBorder="1" applyAlignment="1">
      <alignment horizontal="center" wrapText="1"/>
    </xf>
    <xf numFmtId="165" fontId="2" fillId="33" borderId="33" xfId="0" applyNumberFormat="1" applyFont="1" applyFill="1" applyBorder="1" applyAlignment="1">
      <alignment horizontal="center" wrapText="1"/>
    </xf>
    <xf numFmtId="165" fontId="2" fillId="33" borderId="29" xfId="0" applyNumberFormat="1" applyFont="1" applyFill="1" applyBorder="1" applyAlignment="1">
      <alignment horizontal="center" wrapText="1"/>
    </xf>
    <xf numFmtId="165" fontId="2" fillId="33" borderId="19" xfId="0" applyNumberFormat="1" applyFont="1" applyFill="1" applyBorder="1" applyAlignment="1">
      <alignment horizontal="center" wrapText="1"/>
    </xf>
    <xf numFmtId="165" fontId="2" fillId="33" borderId="20" xfId="0" applyNumberFormat="1" applyFont="1" applyFill="1" applyBorder="1" applyAlignment="1">
      <alignment horizontal="center" wrapText="1"/>
    </xf>
    <xf numFmtId="165" fontId="2" fillId="33" borderId="24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3">
      <selection activeCell="A7" sqref="A7"/>
    </sheetView>
  </sheetViews>
  <sheetFormatPr defaultColWidth="9.140625" defaultRowHeight="15"/>
  <cols>
    <col min="1" max="1" width="25.00390625" style="0" customWidth="1"/>
    <col min="2" max="2" width="30.140625" style="0" bestFit="1" customWidth="1"/>
    <col min="4" max="4" width="51.421875" style="0" customWidth="1"/>
    <col min="5" max="5" width="17.140625" style="0" customWidth="1"/>
    <col min="6" max="6" width="20.140625" style="0" customWidth="1"/>
    <col min="7" max="7" width="23.7109375" style="0" customWidth="1"/>
    <col min="8" max="8" width="16.00390625" style="0" customWidth="1"/>
    <col min="9" max="9" width="17.28125" style="0" customWidth="1"/>
    <col min="10" max="10" width="15.7109375" style="0" customWidth="1"/>
  </cols>
  <sheetData>
    <row r="1" ht="23.25">
      <c r="D1" s="84" t="s">
        <v>70</v>
      </c>
    </row>
    <row r="3" spans="1:10" ht="15.75" thickBot="1">
      <c r="A3" s="1" t="s">
        <v>49</v>
      </c>
      <c r="B3" s="1"/>
      <c r="C3" s="1"/>
      <c r="D3" s="21" t="s">
        <v>50</v>
      </c>
      <c r="E3" s="22"/>
      <c r="F3" s="22"/>
      <c r="G3" s="22"/>
      <c r="H3" s="22"/>
      <c r="I3" s="21" t="s">
        <v>50</v>
      </c>
      <c r="J3" s="22"/>
    </row>
    <row r="4" spans="1:10" ht="30.75" thickBot="1">
      <c r="A4" s="4" t="s">
        <v>0</v>
      </c>
      <c r="B4" s="14" t="s">
        <v>1</v>
      </c>
      <c r="D4" s="23" t="s">
        <v>16</v>
      </c>
      <c r="E4" s="24" t="s">
        <v>2</v>
      </c>
      <c r="F4" s="25" t="s">
        <v>17</v>
      </c>
      <c r="G4" s="24" t="s">
        <v>2</v>
      </c>
      <c r="H4" s="22"/>
      <c r="I4" s="86" t="s">
        <v>67</v>
      </c>
      <c r="J4" s="87"/>
    </row>
    <row r="5" spans="1:10" ht="15.75" thickBot="1">
      <c r="A5" s="5">
        <v>1</v>
      </c>
      <c r="B5" s="6">
        <v>2</v>
      </c>
      <c r="D5" s="26">
        <v>1</v>
      </c>
      <c r="E5" s="24">
        <v>2</v>
      </c>
      <c r="F5" s="27">
        <v>3</v>
      </c>
      <c r="G5" s="24">
        <v>4</v>
      </c>
      <c r="H5" s="22"/>
      <c r="I5" s="28" t="s">
        <v>5</v>
      </c>
      <c r="J5" s="29">
        <v>0.1</v>
      </c>
    </row>
    <row r="6" spans="1:10" ht="39.75" thickBot="1">
      <c r="A6" s="52">
        <v>15500</v>
      </c>
      <c r="B6" s="53" t="s">
        <v>2</v>
      </c>
      <c r="D6" s="30" t="s">
        <v>18</v>
      </c>
      <c r="E6" s="78">
        <v>13000</v>
      </c>
      <c r="F6" s="31" t="s">
        <v>24</v>
      </c>
      <c r="G6" s="81">
        <v>8500</v>
      </c>
      <c r="H6" s="22"/>
      <c r="I6" s="32" t="s">
        <v>6</v>
      </c>
      <c r="J6" s="33">
        <v>0.15</v>
      </c>
    </row>
    <row r="7" spans="1:10" ht="45.75" customHeight="1" thickBot="1">
      <c r="A7" s="56">
        <v>10000</v>
      </c>
      <c r="B7" s="55" t="s">
        <v>3</v>
      </c>
      <c r="D7" s="30" t="s">
        <v>36</v>
      </c>
      <c r="E7" s="79">
        <v>12000</v>
      </c>
      <c r="F7" s="31" t="s">
        <v>25</v>
      </c>
      <c r="G7" s="82">
        <v>8000</v>
      </c>
      <c r="H7" s="22"/>
      <c r="I7" s="32" t="s">
        <v>7</v>
      </c>
      <c r="J7" s="33">
        <v>0.2</v>
      </c>
    </row>
    <row r="8" spans="1:10" ht="39.75" thickBot="1">
      <c r="A8" s="54">
        <v>0.25</v>
      </c>
      <c r="B8" s="55" t="s">
        <v>44</v>
      </c>
      <c r="D8" s="30" t="s">
        <v>19</v>
      </c>
      <c r="E8" s="79">
        <v>11500</v>
      </c>
      <c r="F8" s="31" t="s">
        <v>26</v>
      </c>
      <c r="G8" s="82">
        <v>7500</v>
      </c>
      <c r="H8" s="22"/>
      <c r="I8" s="32" t="s">
        <v>8</v>
      </c>
      <c r="J8" s="33">
        <v>0.25</v>
      </c>
    </row>
    <row r="9" spans="1:10" ht="39.75" thickBot="1">
      <c r="A9" s="7">
        <f>(A6+A7)*A8</f>
        <v>6375</v>
      </c>
      <c r="B9" s="15"/>
      <c r="D9" s="30" t="s">
        <v>20</v>
      </c>
      <c r="E9" s="79">
        <v>11000</v>
      </c>
      <c r="F9" s="31" t="s">
        <v>27</v>
      </c>
      <c r="G9" s="82">
        <v>7000</v>
      </c>
      <c r="H9" s="22"/>
      <c r="I9" s="32" t="s">
        <v>9</v>
      </c>
      <c r="J9" s="33">
        <v>0.3</v>
      </c>
    </row>
    <row r="10" spans="1:10" ht="39.75" thickBot="1">
      <c r="A10" s="54">
        <v>0</v>
      </c>
      <c r="B10" s="55" t="s">
        <v>65</v>
      </c>
      <c r="D10" s="30" t="s">
        <v>21</v>
      </c>
      <c r="E10" s="79">
        <v>10500</v>
      </c>
      <c r="F10" s="31" t="s">
        <v>28</v>
      </c>
      <c r="G10" s="82">
        <v>6500</v>
      </c>
      <c r="H10" s="22"/>
      <c r="I10" s="34" t="s">
        <v>10</v>
      </c>
      <c r="J10" s="35">
        <v>0.4</v>
      </c>
    </row>
    <row r="11" spans="1:10" ht="39.75" thickBot="1">
      <c r="A11" s="7">
        <f>A6*A10</f>
        <v>0</v>
      </c>
      <c r="B11" s="15"/>
      <c r="D11" s="30" t="s">
        <v>22</v>
      </c>
      <c r="E11" s="79">
        <v>10000</v>
      </c>
      <c r="F11" s="31" t="s">
        <v>29</v>
      </c>
      <c r="G11" s="82">
        <v>6000</v>
      </c>
      <c r="H11" s="22"/>
      <c r="I11" s="22"/>
      <c r="J11" s="22"/>
    </row>
    <row r="12" spans="1:10" ht="39.75" thickBot="1">
      <c r="A12" s="54">
        <v>0.1</v>
      </c>
      <c r="B12" s="55" t="s">
        <v>46</v>
      </c>
      <c r="D12" s="36" t="s">
        <v>23</v>
      </c>
      <c r="E12" s="80">
        <v>9500</v>
      </c>
      <c r="F12" s="37" t="s">
        <v>30</v>
      </c>
      <c r="G12" s="83">
        <v>5000</v>
      </c>
      <c r="H12" s="22"/>
      <c r="I12" s="22"/>
      <c r="J12" s="22"/>
    </row>
    <row r="13" spans="1:10" ht="35.25" customHeight="1" thickBot="1">
      <c r="A13" s="8">
        <f>A6*A12</f>
        <v>1550</v>
      </c>
      <c r="B13" s="15"/>
      <c r="D13" s="21" t="s">
        <v>50</v>
      </c>
      <c r="E13" s="39"/>
      <c r="F13" s="38"/>
      <c r="G13" s="39"/>
      <c r="H13" s="22"/>
      <c r="I13" s="22"/>
      <c r="J13" s="22"/>
    </row>
    <row r="14" spans="1:10" ht="32.25" customHeight="1" thickBot="1">
      <c r="A14" s="54">
        <v>0</v>
      </c>
      <c r="B14" s="57" t="s">
        <v>45</v>
      </c>
      <c r="D14" s="77" t="s">
        <v>31</v>
      </c>
      <c r="E14" s="90" t="s">
        <v>73</v>
      </c>
      <c r="F14" s="91"/>
      <c r="G14" s="88" t="s">
        <v>32</v>
      </c>
      <c r="H14" s="88"/>
      <c r="I14" s="88"/>
      <c r="J14" s="89"/>
    </row>
    <row r="15" spans="1:10" ht="23.25" customHeight="1" thickBot="1">
      <c r="A15" s="7">
        <f>A6*A14</f>
        <v>0</v>
      </c>
      <c r="B15" s="15"/>
      <c r="D15" s="40"/>
      <c r="E15" s="41" t="s">
        <v>72</v>
      </c>
      <c r="F15" s="41" t="s">
        <v>71</v>
      </c>
      <c r="G15" s="43"/>
      <c r="H15" s="41"/>
      <c r="I15" s="42"/>
      <c r="J15" s="44"/>
    </row>
    <row r="16" spans="1:10" ht="39.75" thickBot="1">
      <c r="A16" s="20">
        <f>(A7+A6)*3/12</f>
        <v>6375</v>
      </c>
      <c r="B16" s="19" t="s">
        <v>48</v>
      </c>
      <c r="D16" s="45" t="s">
        <v>54</v>
      </c>
      <c r="E16" s="62">
        <v>25000</v>
      </c>
      <c r="F16" s="62">
        <v>22000</v>
      </c>
      <c r="G16" s="30" t="s">
        <v>37</v>
      </c>
      <c r="H16" s="62">
        <v>21000</v>
      </c>
      <c r="I16" s="67"/>
      <c r="J16" s="68"/>
    </row>
    <row r="17" spans="1:10" ht="39.75" customHeight="1" thickBot="1">
      <c r="A17" s="54">
        <v>0</v>
      </c>
      <c r="B17" s="55" t="s">
        <v>43</v>
      </c>
      <c r="D17" s="45" t="s">
        <v>55</v>
      </c>
      <c r="E17" s="63">
        <v>24000</v>
      </c>
      <c r="F17" s="63">
        <v>22000</v>
      </c>
      <c r="G17" s="45" t="s">
        <v>39</v>
      </c>
      <c r="H17" s="63">
        <v>19000</v>
      </c>
      <c r="I17" s="69"/>
      <c r="J17" s="70"/>
    </row>
    <row r="18" spans="1:10" ht="40.5" customHeight="1" thickBot="1">
      <c r="A18" s="7">
        <f>A6*A17</f>
        <v>0</v>
      </c>
      <c r="B18" s="15"/>
      <c r="D18" s="45" t="s">
        <v>51</v>
      </c>
      <c r="E18" s="63">
        <v>21500</v>
      </c>
      <c r="F18" s="63">
        <v>20500</v>
      </c>
      <c r="G18" s="45" t="s">
        <v>40</v>
      </c>
      <c r="H18" s="63">
        <v>18500</v>
      </c>
      <c r="I18" s="69"/>
      <c r="J18" s="70"/>
    </row>
    <row r="19" spans="1:10" ht="27" thickBot="1">
      <c r="A19" s="58">
        <v>0.15</v>
      </c>
      <c r="B19" s="59" t="s">
        <v>47</v>
      </c>
      <c r="D19" s="45" t="s">
        <v>52</v>
      </c>
      <c r="E19" s="63">
        <v>20000</v>
      </c>
      <c r="F19" s="63">
        <v>19000</v>
      </c>
      <c r="G19" s="47" t="s">
        <v>38</v>
      </c>
      <c r="H19" s="63">
        <v>18500</v>
      </c>
      <c r="I19" s="69"/>
      <c r="J19" s="70"/>
    </row>
    <row r="20" spans="1:10" ht="27" thickBot="1">
      <c r="A20" s="8">
        <f>(A6+A18+A7+A9+A11+A15+A13)*A19</f>
        <v>5013.75</v>
      </c>
      <c r="B20" s="15"/>
      <c r="D20" s="45" t="s">
        <v>53</v>
      </c>
      <c r="E20" s="63">
        <v>19500</v>
      </c>
      <c r="F20" s="63">
        <v>17500</v>
      </c>
      <c r="G20" s="45" t="s">
        <v>41</v>
      </c>
      <c r="H20" s="63">
        <v>15500</v>
      </c>
      <c r="I20" s="69"/>
      <c r="J20" s="70"/>
    </row>
    <row r="21" spans="1:10" ht="36" customHeight="1" thickBot="1">
      <c r="A21" s="60">
        <v>0</v>
      </c>
      <c r="B21" s="61" t="s">
        <v>33</v>
      </c>
      <c r="D21" s="45" t="s">
        <v>56</v>
      </c>
      <c r="E21" s="63">
        <v>17500</v>
      </c>
      <c r="F21" s="63">
        <v>16500</v>
      </c>
      <c r="G21" s="45" t="s">
        <v>42</v>
      </c>
      <c r="H21" s="63">
        <v>15000</v>
      </c>
      <c r="I21" s="69"/>
      <c r="J21" s="70"/>
    </row>
    <row r="22" spans="1:10" ht="45" customHeight="1">
      <c r="A22" s="9">
        <f>(A6+A18+A7+A9+A11+A15+A13)*A21</f>
        <v>0</v>
      </c>
      <c r="B22" s="16"/>
      <c r="D22" s="45" t="s">
        <v>57</v>
      </c>
      <c r="E22" s="63">
        <v>16500</v>
      </c>
      <c r="F22" s="63">
        <v>15500</v>
      </c>
      <c r="G22" s="49"/>
      <c r="H22" s="65"/>
      <c r="I22" s="71"/>
      <c r="J22" s="72"/>
    </row>
    <row r="23" spans="1:10" ht="26.25" customHeight="1">
      <c r="A23" s="12">
        <f>A6+A18+A7+A9+A11+A15+A13+A20+A22+A16</f>
        <v>44813.75</v>
      </c>
      <c r="B23" s="17" t="s">
        <v>4</v>
      </c>
      <c r="D23" s="45"/>
      <c r="E23" s="63"/>
      <c r="F23" s="63"/>
      <c r="G23" s="46"/>
      <c r="H23" s="63"/>
      <c r="I23" s="63"/>
      <c r="J23" s="63"/>
    </row>
    <row r="24" spans="1:10" ht="16.5" thickBot="1">
      <c r="A24" s="10">
        <f>A23*13%</f>
        <v>5825.7875</v>
      </c>
      <c r="B24" s="11" t="s">
        <v>35</v>
      </c>
      <c r="D24" s="48"/>
      <c r="E24" s="64"/>
      <c r="F24" s="65"/>
      <c r="G24" s="49"/>
      <c r="H24" s="65"/>
      <c r="I24" s="65"/>
      <c r="J24" s="65"/>
    </row>
    <row r="25" spans="1:10" ht="25.5" customHeight="1" thickBot="1">
      <c r="A25" s="13">
        <f>A23-A24</f>
        <v>38987.9625</v>
      </c>
      <c r="B25" s="18" t="s">
        <v>34</v>
      </c>
      <c r="D25" s="50"/>
      <c r="E25" s="66"/>
      <c r="F25" s="66"/>
      <c r="G25" s="51"/>
      <c r="H25" s="66"/>
      <c r="I25" s="66"/>
      <c r="J25" s="66"/>
    </row>
    <row r="26" spans="1:11" ht="15">
      <c r="A26" s="2"/>
      <c r="B26" s="3"/>
      <c r="D26" s="22"/>
      <c r="E26" s="22"/>
      <c r="F26" s="22"/>
      <c r="G26" s="22"/>
      <c r="H26" s="22"/>
      <c r="I26" s="22"/>
      <c r="J26" s="22"/>
      <c r="K26" s="22"/>
    </row>
    <row r="27" spans="1:11" ht="15">
      <c r="A27" s="2"/>
      <c r="B27" s="3"/>
      <c r="D27" s="22"/>
      <c r="E27" s="22"/>
      <c r="F27" s="22"/>
      <c r="G27" s="75" t="s">
        <v>68</v>
      </c>
      <c r="H27" s="22"/>
      <c r="I27" s="22"/>
      <c r="J27" s="22"/>
      <c r="K27" s="22"/>
    </row>
    <row r="28" spans="1:11" ht="15.75" customHeight="1">
      <c r="A28" s="2"/>
      <c r="B28" s="3"/>
      <c r="D28" s="22"/>
      <c r="E28" s="22"/>
      <c r="F28" s="22"/>
      <c r="G28" s="76" t="s">
        <v>11</v>
      </c>
      <c r="H28" s="73"/>
      <c r="I28" s="22"/>
      <c r="J28" s="22"/>
      <c r="K28" s="22"/>
    </row>
    <row r="29" spans="1:11" ht="15">
      <c r="A29" s="2"/>
      <c r="B29" s="3"/>
      <c r="D29" s="22"/>
      <c r="E29" s="22"/>
      <c r="F29" s="22"/>
      <c r="G29" s="73" t="s">
        <v>12</v>
      </c>
      <c r="H29" s="74">
        <v>0.05</v>
      </c>
      <c r="I29" s="22"/>
      <c r="J29" s="22"/>
      <c r="K29" s="22"/>
    </row>
    <row r="30" spans="1:11" ht="15">
      <c r="A30" s="2"/>
      <c r="B30" s="3"/>
      <c r="D30" s="22"/>
      <c r="E30" s="22"/>
      <c r="F30" s="22"/>
      <c r="G30" s="73" t="s">
        <v>13</v>
      </c>
      <c r="H30" s="74">
        <v>0.1</v>
      </c>
      <c r="I30" s="22"/>
      <c r="J30" s="22"/>
      <c r="K30" s="22"/>
    </row>
    <row r="31" spans="1:11" ht="15">
      <c r="A31" s="2"/>
      <c r="B31" s="3"/>
      <c r="D31" s="22"/>
      <c r="E31" s="22"/>
      <c r="F31" s="22"/>
      <c r="G31" s="73" t="s">
        <v>14</v>
      </c>
      <c r="H31" s="74">
        <v>0.2</v>
      </c>
      <c r="I31" s="22"/>
      <c r="J31" s="22"/>
      <c r="K31" s="22"/>
    </row>
    <row r="32" spans="1:11" ht="15">
      <c r="A32" s="85"/>
      <c r="B32" s="85"/>
      <c r="D32" s="22"/>
      <c r="E32" s="22"/>
      <c r="F32" s="22"/>
      <c r="G32" s="73" t="s">
        <v>15</v>
      </c>
      <c r="H32" s="74">
        <v>0.3</v>
      </c>
      <c r="I32" s="22"/>
      <c r="J32" s="22"/>
      <c r="K32" s="22"/>
    </row>
    <row r="33" spans="1:11" ht="15">
      <c r="A33" s="2"/>
      <c r="B33" s="3"/>
      <c r="D33" s="22"/>
      <c r="E33" s="22"/>
      <c r="F33" s="22"/>
      <c r="G33" s="22"/>
      <c r="H33" s="22"/>
      <c r="I33" s="22"/>
      <c r="J33" s="22"/>
      <c r="K33" s="22"/>
    </row>
    <row r="34" spans="1:11" ht="15">
      <c r="A34" s="2"/>
      <c r="B34" s="3"/>
      <c r="D34" s="22"/>
      <c r="E34" s="22"/>
      <c r="F34" s="22"/>
      <c r="G34" s="22"/>
      <c r="H34" s="22"/>
      <c r="I34" s="22"/>
      <c r="J34" s="22"/>
      <c r="K34" s="22"/>
    </row>
    <row r="35" spans="1:11" ht="18" customHeight="1">
      <c r="A35" s="2"/>
      <c r="B35" s="3"/>
      <c r="D35" s="75" t="s">
        <v>69</v>
      </c>
      <c r="E35" s="22"/>
      <c r="F35" s="22"/>
      <c r="G35" s="22"/>
      <c r="H35" s="22"/>
      <c r="I35" s="22"/>
      <c r="J35" s="22"/>
      <c r="K35" s="22"/>
    </row>
    <row r="36" spans="1:11" ht="15">
      <c r="A36" s="2"/>
      <c r="B36" s="3"/>
      <c r="D36" s="22" t="s">
        <v>58</v>
      </c>
      <c r="E36" s="22"/>
      <c r="F36" s="22"/>
      <c r="G36" s="22"/>
      <c r="H36" s="22"/>
      <c r="I36" s="22"/>
      <c r="J36" s="22"/>
      <c r="K36" s="22"/>
    </row>
    <row r="37" spans="4:11" ht="15">
      <c r="D37" s="22" t="s">
        <v>59</v>
      </c>
      <c r="E37" s="22"/>
      <c r="F37" s="22"/>
      <c r="G37" s="22"/>
      <c r="H37" s="22"/>
      <c r="I37" s="22"/>
      <c r="J37" s="22"/>
      <c r="K37" s="22"/>
    </row>
    <row r="38" spans="4:11" ht="15">
      <c r="D38" s="22" t="s">
        <v>60</v>
      </c>
      <c r="E38" s="22"/>
      <c r="F38" s="22"/>
      <c r="G38" s="22"/>
      <c r="H38" s="22"/>
      <c r="I38" s="22"/>
      <c r="J38" s="22"/>
      <c r="K38" s="22"/>
    </row>
    <row r="39" spans="4:11" ht="15">
      <c r="D39" s="22" t="s">
        <v>61</v>
      </c>
      <c r="E39" s="22"/>
      <c r="F39" s="22"/>
      <c r="G39" s="22"/>
      <c r="H39" s="22"/>
      <c r="I39" s="22"/>
      <c r="J39" s="22"/>
      <c r="K39" s="22"/>
    </row>
    <row r="40" spans="4:11" ht="15">
      <c r="D40" s="22" t="s">
        <v>62</v>
      </c>
      <c r="E40" s="22"/>
      <c r="F40" s="22"/>
      <c r="G40" s="22"/>
      <c r="H40" s="22"/>
      <c r="I40" s="22"/>
      <c r="J40" s="22"/>
      <c r="K40" s="22"/>
    </row>
    <row r="41" spans="4:11" ht="15">
      <c r="D41" s="22" t="s">
        <v>63</v>
      </c>
      <c r="E41" s="22"/>
      <c r="F41" s="22"/>
      <c r="G41" s="22"/>
      <c r="H41" s="22"/>
      <c r="I41" s="22"/>
      <c r="J41" s="22"/>
      <c r="K41" s="22"/>
    </row>
    <row r="42" spans="4:11" ht="15">
      <c r="D42" s="22" t="s">
        <v>64</v>
      </c>
      <c r="E42" s="22"/>
      <c r="F42" s="22"/>
      <c r="G42" s="22"/>
      <c r="H42" s="22"/>
      <c r="I42" s="22"/>
      <c r="J42" s="22"/>
      <c r="K42" s="22"/>
    </row>
    <row r="43" spans="4:11" ht="15">
      <c r="D43" s="22" t="s">
        <v>66</v>
      </c>
      <c r="E43" s="22"/>
      <c r="F43" s="22"/>
      <c r="G43" s="22"/>
      <c r="H43" s="22"/>
      <c r="I43" s="22"/>
      <c r="J43" s="22"/>
      <c r="K43" s="22"/>
    </row>
  </sheetData>
  <sheetProtection/>
  <mergeCells count="4">
    <mergeCell ref="A32:B32"/>
    <mergeCell ref="I4:J4"/>
    <mergeCell ref="G14:J14"/>
    <mergeCell ref="E14:F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Денис</cp:lastModifiedBy>
  <cp:lastPrinted>2010-09-27T03:36:58Z</cp:lastPrinted>
  <dcterms:created xsi:type="dcterms:W3CDTF">2010-09-26T23:39:39Z</dcterms:created>
  <dcterms:modified xsi:type="dcterms:W3CDTF">2012-01-03T18:15:14Z</dcterms:modified>
  <cp:category/>
  <cp:version/>
  <cp:contentType/>
  <cp:contentStatus/>
</cp:coreProperties>
</file>